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65" activeTab="0"/>
  </bookViews>
  <sheets>
    <sheet name="PLANILHA APURAÇÃO PIS E COFINS" sheetId="1" r:id="rId1"/>
    <sheet name="Plan1" sheetId="2" r:id="rId2"/>
    <sheet name="Plan2" sheetId="3" r:id="rId3"/>
  </sheets>
  <externalReferences>
    <externalReference r:id="rId6"/>
  </externalReferences>
  <definedNames>
    <definedName name="_xlnm.Print_Area" localSheetId="0">'PLANILHA APURAÇÃO PIS E COFINS'!$A$1:$N$125</definedName>
    <definedName name="_xlnm.Print_Titles" localSheetId="0">'PLANILHA APURAÇÃO PIS E COFINS'!$1:$4</definedName>
  </definedNames>
  <calcPr fullCalcOnLoad="1"/>
</workbook>
</file>

<file path=xl/comments1.xml><?xml version="1.0" encoding="utf-8"?>
<comments xmlns="http://schemas.openxmlformats.org/spreadsheetml/2006/main">
  <authors>
    <author>franklimm</author>
  </authors>
  <commentList>
    <comment ref="O67" authorId="0">
      <text>
        <r>
          <rPr>
            <b/>
            <sz val="8"/>
            <rFont val="Tahoma"/>
            <family val="2"/>
          </rPr>
          <t>franklimm: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<sst xmlns="http://schemas.openxmlformats.org/spreadsheetml/2006/main" count="99" uniqueCount="61">
  <si>
    <t xml:space="preserve">PLANILHA - Demonstração do Cálculo de PIS/COFINS -  Recolhimento </t>
  </si>
  <si>
    <t>Natureza dos Ajustes</t>
  </si>
  <si>
    <t>Acumulado</t>
  </si>
  <si>
    <t>Base de Cálculo</t>
  </si>
  <si>
    <t>PIS- (*) Alíquota</t>
  </si>
  <si>
    <t>(=) Pis deste Calculo</t>
  </si>
  <si>
    <t>COFINS - (*) Alíquota</t>
  </si>
  <si>
    <t>PIS/COFINS Outras Receitas</t>
  </si>
  <si>
    <t>Recuperação de Despesas</t>
  </si>
  <si>
    <t>Créditos Não Cumulatividade</t>
  </si>
  <si>
    <t>Alíquota de crédito</t>
  </si>
  <si>
    <t>Pis Crédito não Cumulativo no mês</t>
  </si>
  <si>
    <t>Cofins Crédito não Cumulativo no mês</t>
  </si>
  <si>
    <t>Saldo Crédito no Mês</t>
  </si>
  <si>
    <t>Saldo Usado</t>
  </si>
  <si>
    <t>Saldo Remanecente</t>
  </si>
  <si>
    <t>Pis Retida s/ faturamento</t>
  </si>
  <si>
    <t>Cofins Retida s/ faturamento</t>
  </si>
  <si>
    <t>Elaborado por: ____________________________________________</t>
  </si>
  <si>
    <t xml:space="preserve">Conferido por: ____________________________________________   </t>
  </si>
  <si>
    <t>PIS (*) Alíquota</t>
  </si>
  <si>
    <t>Pis Retida s/ fat.- Cumulativo</t>
  </si>
  <si>
    <t>Cofins Retida s/ fat.- Cumulativo</t>
  </si>
  <si>
    <t>PIS COFINS Cumulativo</t>
  </si>
  <si>
    <t xml:space="preserve">PIS COFINS não cumulativo </t>
  </si>
  <si>
    <t xml:space="preserve"> (=) PIS a Recolher - 8109</t>
  </si>
  <si>
    <t xml:space="preserve"> (=) COFINS  a Recolher - 2172</t>
  </si>
  <si>
    <t>(=) Pis a Recolher - 6912</t>
  </si>
  <si>
    <t>(=) COFINS a Recolher - 5856</t>
  </si>
  <si>
    <t xml:space="preserve">Cancelamentos </t>
  </si>
  <si>
    <t>Contratos de Vendas</t>
  </si>
  <si>
    <t>(-) Créditos (Lei 10.833 - Art. 3º)</t>
  </si>
  <si>
    <t xml:space="preserve">Devolução de Mercadorias </t>
  </si>
  <si>
    <t>(+) Adições Deferimento Recebidos no mês</t>
  </si>
  <si>
    <t>(-) Exclusões Deferimento Recebidos no mês</t>
  </si>
  <si>
    <t xml:space="preserve">(-) Exclusões Deferimento não Recebidos </t>
  </si>
  <si>
    <t>(=) Cofins deste Calculo</t>
  </si>
  <si>
    <t xml:space="preserve"> </t>
  </si>
  <si>
    <t>Junho</t>
  </si>
  <si>
    <t>Julho</t>
  </si>
  <si>
    <t>Agosto</t>
  </si>
  <si>
    <t>a</t>
  </si>
  <si>
    <t>Receita 1</t>
  </si>
  <si>
    <t>Receita 2</t>
  </si>
  <si>
    <t xml:space="preserve">Receita 3 </t>
  </si>
  <si>
    <t xml:space="preserve">Receita 2 </t>
  </si>
  <si>
    <t>Receita 3</t>
  </si>
  <si>
    <t>Receita 4</t>
  </si>
  <si>
    <t>Receita 5</t>
  </si>
  <si>
    <t>Receita 6</t>
  </si>
  <si>
    <t>Receita 7</t>
  </si>
  <si>
    <t>Janeiro</t>
  </si>
  <si>
    <t>Fevereiro</t>
  </si>
  <si>
    <t>Março</t>
  </si>
  <si>
    <t>Abril</t>
  </si>
  <si>
    <t>Maio</t>
  </si>
  <si>
    <t>Setembro</t>
  </si>
  <si>
    <t>Outubro</t>
  </si>
  <si>
    <t>Novembro</t>
  </si>
  <si>
    <t>Dezembro</t>
  </si>
  <si>
    <t>Empresa: FULANO DE TAL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</si>
</sst>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\-yy"/>
    <numFmt numFmtId="173" formatCode="[$-416]mmmm\-yy;@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u val="single"/>
      <sz val="9"/>
      <name val="Calibri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  <font>
      <sz val="9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79" applyFont="1" applyBorder="1" applyAlignment="1">
      <alignment/>
    </xf>
    <xf numFmtId="0" fontId="47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26" fillId="33" borderId="0" xfId="0" applyNumberFormat="1" applyFont="1" applyFill="1" applyBorder="1" applyAlignment="1" applyProtection="1">
      <alignment/>
      <protection/>
    </xf>
    <xf numFmtId="0" fontId="26" fillId="34" borderId="0" xfId="0" applyFont="1" applyFill="1" applyAlignment="1">
      <alignment/>
    </xf>
    <xf numFmtId="171" fontId="26" fillId="33" borderId="0" xfId="79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171" fontId="26" fillId="33" borderId="10" xfId="79" applyFont="1" applyFill="1" applyBorder="1" applyAlignment="1" applyProtection="1">
      <alignment/>
      <protection/>
    </xf>
    <xf numFmtId="171" fontId="27" fillId="33" borderId="11" xfId="79" applyFont="1" applyFill="1" applyBorder="1" applyAlignment="1">
      <alignment horizontal="right" vertical="center"/>
    </xf>
    <xf numFmtId="171" fontId="26" fillId="33" borderId="11" xfId="79" applyFont="1" applyFill="1" applyBorder="1" applyAlignment="1">
      <alignment horizontal="right" vertical="center"/>
    </xf>
    <xf numFmtId="171" fontId="26" fillId="33" borderId="12" xfId="79" applyFont="1" applyFill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171" fontId="26" fillId="0" borderId="0" xfId="79" applyFont="1" applyAlignment="1">
      <alignment/>
    </xf>
    <xf numFmtId="171" fontId="27" fillId="33" borderId="0" xfId="79" applyFont="1" applyFill="1" applyAlignment="1">
      <alignment horizontal="right" vertical="center"/>
    </xf>
    <xf numFmtId="171" fontId="27" fillId="33" borderId="12" xfId="79" applyFont="1" applyFill="1" applyBorder="1" applyAlignment="1">
      <alignment horizontal="right" vertical="center"/>
    </xf>
    <xf numFmtId="39" fontId="26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7" fillId="33" borderId="0" xfId="0" applyFont="1" applyFill="1" applyAlignment="1">
      <alignment horizontal="left" vertical="center"/>
    </xf>
    <xf numFmtId="171" fontId="27" fillId="33" borderId="0" xfId="79" applyFont="1" applyFill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173" fontId="27" fillId="0" borderId="13" xfId="79" applyNumberFormat="1" applyFont="1" applyBorder="1" applyAlignment="1">
      <alignment horizontal="center" vertical="center"/>
    </xf>
    <xf numFmtId="171" fontId="27" fillId="0" borderId="13" xfId="79" applyFont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171" fontId="27" fillId="33" borderId="10" xfId="79" applyFont="1" applyFill="1" applyBorder="1" applyAlignment="1">
      <alignment horizontal="right" vertical="center"/>
    </xf>
    <xf numFmtId="0" fontId="27" fillId="33" borderId="11" xfId="0" applyFont="1" applyFill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0" fontId="26" fillId="33" borderId="14" xfId="0" applyFont="1" applyFill="1" applyBorder="1" applyAlignment="1">
      <alignment vertical="center"/>
    </xf>
    <xf numFmtId="171" fontId="27" fillId="33" borderId="15" xfId="79" applyFont="1" applyFill="1" applyBorder="1" applyAlignment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14" xfId="0" applyFont="1" applyFill="1" applyBorder="1" applyAlignment="1">
      <alignment vertical="center"/>
    </xf>
    <xf numFmtId="171" fontId="26" fillId="33" borderId="0" xfId="79" applyFont="1" applyFill="1" applyBorder="1" applyAlignment="1">
      <alignment horizontal="right" vertical="center"/>
    </xf>
    <xf numFmtId="171" fontId="26" fillId="33" borderId="12" xfId="79" applyFont="1" applyFill="1" applyBorder="1" applyAlignment="1" applyProtection="1">
      <alignment/>
      <protection/>
    </xf>
    <xf numFmtId="0" fontId="27" fillId="33" borderId="11" xfId="64" applyFont="1" applyFill="1" applyBorder="1" applyAlignment="1">
      <alignment vertical="center"/>
      <protection/>
    </xf>
    <xf numFmtId="0" fontId="26" fillId="33" borderId="11" xfId="64" applyFont="1" applyFill="1" applyBorder="1" applyAlignment="1">
      <alignment vertical="center"/>
      <protection/>
    </xf>
    <xf numFmtId="171" fontId="26" fillId="33" borderId="11" xfId="79" applyFont="1" applyFill="1" applyBorder="1" applyAlignment="1" applyProtection="1">
      <alignment/>
      <protection/>
    </xf>
    <xf numFmtId="0" fontId="26" fillId="33" borderId="0" xfId="64" applyNumberFormat="1" applyFont="1" applyFill="1" applyBorder="1" applyAlignment="1" applyProtection="1">
      <alignment/>
      <protection/>
    </xf>
    <xf numFmtId="0" fontId="26" fillId="33" borderId="11" xfId="64" applyFont="1" applyFill="1" applyBorder="1">
      <alignment/>
      <protection/>
    </xf>
    <xf numFmtId="0" fontId="27" fillId="33" borderId="12" xfId="64" applyFont="1" applyFill="1" applyBorder="1">
      <alignment/>
      <protection/>
    </xf>
    <xf numFmtId="39" fontId="27" fillId="33" borderId="0" xfId="0" applyNumberFormat="1" applyFont="1" applyFill="1" applyBorder="1" applyAlignment="1">
      <alignment horizontal="right" vertical="center"/>
    </xf>
    <xf numFmtId="171" fontId="26" fillId="33" borderId="16" xfId="79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vertical="center"/>
    </xf>
    <xf numFmtId="171" fontId="27" fillId="33" borderId="0" xfId="79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171" fontId="26" fillId="33" borderId="17" xfId="79" applyFont="1" applyFill="1" applyBorder="1" applyAlignment="1">
      <alignment horizontal="right" vertical="center"/>
    </xf>
    <xf numFmtId="171" fontId="27" fillId="0" borderId="0" xfId="79" applyFont="1" applyAlignment="1">
      <alignment horizontal="right" vertical="center"/>
    </xf>
    <xf numFmtId="0" fontId="27" fillId="33" borderId="13" xfId="0" applyFont="1" applyFill="1" applyBorder="1" applyAlignment="1">
      <alignment vertical="center"/>
    </xf>
    <xf numFmtId="171" fontId="27" fillId="33" borderId="13" xfId="79" applyFont="1" applyFill="1" applyBorder="1" applyAlignment="1">
      <alignment horizontal="right" vertical="center"/>
    </xf>
    <xf numFmtId="171" fontId="27" fillId="34" borderId="18" xfId="79" applyFont="1" applyFill="1" applyBorder="1" applyAlignment="1" applyProtection="1">
      <alignment horizontal="right" vertical="top"/>
      <protection locked="0"/>
    </xf>
    <xf numFmtId="0" fontId="28" fillId="8" borderId="0" xfId="0" applyFont="1" applyFill="1" applyAlignment="1">
      <alignment horizontal="left" vertical="center"/>
    </xf>
    <xf numFmtId="171" fontId="26" fillId="8" borderId="0" xfId="79" applyFont="1" applyFill="1" applyBorder="1" applyAlignment="1" applyProtection="1">
      <alignment/>
      <protection/>
    </xf>
    <xf numFmtId="0" fontId="26" fillId="8" borderId="0" xfId="0" applyNumberFormat="1" applyFont="1" applyFill="1" applyBorder="1" applyAlignment="1" applyProtection="1">
      <alignment/>
      <protection/>
    </xf>
    <xf numFmtId="0" fontId="27" fillId="8" borderId="0" xfId="0" applyFont="1" applyFill="1" applyAlignment="1">
      <alignment horizontal="left" vertical="center"/>
    </xf>
    <xf numFmtId="171" fontId="27" fillId="8" borderId="0" xfId="79" applyFont="1" applyFill="1" applyAlignment="1">
      <alignment horizontal="left" vertical="center"/>
    </xf>
    <xf numFmtId="1" fontId="48" fillId="0" borderId="0" xfId="0" applyNumberFormat="1" applyFont="1" applyBorder="1" applyAlignment="1" applyProtection="1">
      <alignment horizontal="left" vertical="top"/>
      <protection locked="0"/>
    </xf>
    <xf numFmtId="171" fontId="48" fillId="0" borderId="0" xfId="79" applyFont="1" applyBorder="1" applyAlignment="1" applyProtection="1">
      <alignment horizontal="right" vertical="top"/>
      <protection locked="0"/>
    </xf>
    <xf numFmtId="1" fontId="8" fillId="0" borderId="0" xfId="0" applyNumberFormat="1" applyFont="1" applyBorder="1" applyAlignment="1" applyProtection="1">
      <alignment horizontal="left" vertical="top"/>
      <protection locked="0"/>
    </xf>
    <xf numFmtId="171" fontId="8" fillId="0" borderId="0" xfId="79" applyFont="1" applyBorder="1" applyAlignment="1" applyProtection="1">
      <alignment horizontal="right" vertical="top"/>
      <protection locked="0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3" xfId="48"/>
    <cellStyle name="Normal 14" xfId="49"/>
    <cellStyle name="Normal 15" xfId="50"/>
    <cellStyle name="Normal 18" xfId="51"/>
    <cellStyle name="Normal 2" xfId="52"/>
    <cellStyle name="Normal 2 11" xfId="53"/>
    <cellStyle name="Normal 2 2" xfId="54"/>
    <cellStyle name="Normal 2 2 11" xfId="55"/>
    <cellStyle name="Normal 2 2 13" xfId="56"/>
    <cellStyle name="Normal 2 4" xfId="57"/>
    <cellStyle name="Normal 3" xfId="58"/>
    <cellStyle name="Normal 4" xfId="59"/>
    <cellStyle name="Normal 5" xfId="60"/>
    <cellStyle name="Normal 5 4" xfId="61"/>
    <cellStyle name="Normal 5 7" xfId="62"/>
    <cellStyle name="Normal 6" xfId="63"/>
    <cellStyle name="Normal_pis exoand 2006" xfId="64"/>
    <cellStyle name="Nota" xfId="65"/>
    <cellStyle name="Percent" xfId="66"/>
    <cellStyle name="Saída" xfId="67"/>
    <cellStyle name="Comma [0]" xfId="68"/>
    <cellStyle name="Separador de milhares 2 2" xfId="69"/>
    <cellStyle name="Separador de milhares 3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Comma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brielasi\Configura&#231;&#245;es%20locais\Temporary%20Internet%20Files\Content.Outlook\1PO3KLII\Novembro\Suporte%20PIS%20e%20COFINS%2011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11-2010"/>
      <sheetName val="Exclusão (-)"/>
      <sheetName val="Adição (+)"/>
      <sheetName val="Entradas DF"/>
      <sheetName val="Entradas SP"/>
      <sheetName val="Entradas RJ"/>
      <sheetName val="Retenções 11-2010"/>
      <sheetName val="Retenções 11-2010 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showGridLines="0" tabSelected="1" view="pageBreakPreview" zoomScale="130" zoomScaleSheetLayoutView="1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33.7109375" style="9" customWidth="1"/>
    <col min="2" max="2" width="13.140625" style="16" customWidth="1"/>
    <col min="3" max="3" width="13.00390625" style="16" customWidth="1"/>
    <col min="4" max="4" width="11.8515625" style="16" customWidth="1"/>
    <col min="5" max="6" width="11.421875" style="16" customWidth="1"/>
    <col min="7" max="9" width="11.57421875" style="16" customWidth="1"/>
    <col min="10" max="10" width="11.421875" style="16" customWidth="1"/>
    <col min="11" max="11" width="12.421875" style="16" customWidth="1"/>
    <col min="12" max="12" width="11.57421875" style="16" customWidth="1"/>
    <col min="13" max="13" width="11.7109375" style="16" customWidth="1"/>
    <col min="14" max="14" width="10.28125" style="16" customWidth="1"/>
    <col min="15" max="15" width="16.57421875" style="9" bestFit="1" customWidth="1"/>
    <col min="16" max="16" width="18.8515625" style="9" bestFit="1" customWidth="1"/>
    <col min="17" max="17" width="18.57421875" style="9" customWidth="1"/>
    <col min="18" max="18" width="10.28125" style="9" bestFit="1" customWidth="1"/>
    <col min="19" max="16384" width="9.140625" style="9" customWidth="1"/>
  </cols>
  <sheetData>
    <row r="1" spans="1:14" s="7" customFormat="1" ht="1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">
      <c r="A3" s="56" t="s">
        <v>60</v>
      </c>
      <c r="B3" s="54"/>
      <c r="C3" s="54"/>
      <c r="D3" s="54"/>
      <c r="E3" s="54"/>
      <c r="F3" s="54"/>
      <c r="G3" s="57"/>
      <c r="H3" s="57"/>
      <c r="I3" s="54"/>
      <c r="J3" s="54"/>
      <c r="K3" s="54"/>
      <c r="L3" s="54"/>
      <c r="M3" s="54"/>
      <c r="N3" s="54"/>
    </row>
    <row r="4" spans="1:14" ht="12">
      <c r="A4" s="23" t="s">
        <v>1</v>
      </c>
      <c r="B4" s="24" t="s">
        <v>51</v>
      </c>
      <c r="C4" s="24" t="s">
        <v>52</v>
      </c>
      <c r="D4" s="24" t="s">
        <v>53</v>
      </c>
      <c r="E4" s="24" t="s">
        <v>54</v>
      </c>
      <c r="F4" s="24" t="s">
        <v>55</v>
      </c>
      <c r="G4" s="24" t="s">
        <v>38</v>
      </c>
      <c r="H4" s="24" t="s">
        <v>39</v>
      </c>
      <c r="I4" s="24" t="s">
        <v>40</v>
      </c>
      <c r="J4" s="24" t="s">
        <v>56</v>
      </c>
      <c r="K4" s="24" t="s">
        <v>57</v>
      </c>
      <c r="L4" s="24" t="s">
        <v>58</v>
      </c>
      <c r="M4" s="24" t="s">
        <v>59</v>
      </c>
      <c r="N4" s="25" t="s">
        <v>2</v>
      </c>
    </row>
    <row r="5" spans="1:14" ht="1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">
      <c r="A6" s="26" t="s">
        <v>24</v>
      </c>
      <c r="B6" s="10"/>
      <c r="C6" s="27"/>
      <c r="D6" s="10" t="s">
        <v>37</v>
      </c>
      <c r="E6" s="10"/>
      <c r="F6" s="10"/>
      <c r="G6" s="10"/>
      <c r="H6" s="10"/>
      <c r="I6" s="10"/>
      <c r="J6" s="10"/>
      <c r="K6" s="10"/>
      <c r="L6" s="10"/>
      <c r="M6" s="10" t="s">
        <v>37</v>
      </c>
      <c r="N6" s="10"/>
    </row>
    <row r="7" spans="1:14" ht="12">
      <c r="A7" s="28" t="s">
        <v>3</v>
      </c>
      <c r="B7" s="11">
        <f>B8+B9+B10+B13+B16</f>
        <v>0</v>
      </c>
      <c r="C7" s="11">
        <f>C8+C9+C10+C13+C16</f>
        <v>0</v>
      </c>
      <c r="D7" s="11">
        <f>D8+D9+D10+D13+D16</f>
        <v>0</v>
      </c>
      <c r="E7" s="11">
        <f>E8+E9+E10+E13+E16</f>
        <v>0</v>
      </c>
      <c r="F7" s="11">
        <f>F8+F9+F10+F13+F16</f>
        <v>0</v>
      </c>
      <c r="G7" s="11">
        <f aca="true" t="shared" si="0" ref="G7:M7">G8+G9+G10+G13+G16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>SUM(B7:M7)</f>
        <v>0</v>
      </c>
    </row>
    <row r="8" spans="1:14" ht="12">
      <c r="A8" s="29" t="s">
        <v>42</v>
      </c>
      <c r="B8" s="12"/>
      <c r="C8" s="12"/>
      <c r="D8" s="12">
        <v>0</v>
      </c>
      <c r="E8" s="12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/>
      <c r="L8" s="12"/>
      <c r="M8" s="12"/>
      <c r="N8" s="11">
        <f aca="true" t="shared" si="1" ref="N8:N32">SUM(B8:M8)</f>
        <v>0</v>
      </c>
    </row>
    <row r="9" spans="1:14" ht="12">
      <c r="A9" s="29" t="s">
        <v>43</v>
      </c>
      <c r="B9" s="12"/>
      <c r="C9" s="12"/>
      <c r="D9" s="12"/>
      <c r="E9" s="12"/>
      <c r="F9" s="12"/>
      <c r="G9" s="12"/>
      <c r="H9" s="12">
        <v>0</v>
      </c>
      <c r="I9" s="12"/>
      <c r="J9" s="12"/>
      <c r="K9" s="12"/>
      <c r="L9" s="12"/>
      <c r="M9" s="12"/>
      <c r="N9" s="11">
        <f t="shared" si="1"/>
        <v>0</v>
      </c>
    </row>
    <row r="10" spans="1:14" ht="12">
      <c r="A10" s="29" t="s">
        <v>44</v>
      </c>
      <c r="B10" s="12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1">
        <f t="shared" si="1"/>
        <v>0</v>
      </c>
    </row>
    <row r="11" spans="1:14" ht="12" hidden="1">
      <c r="A11" s="29"/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1">
        <f t="shared" si="1"/>
        <v>0</v>
      </c>
    </row>
    <row r="12" spans="1:14" ht="12">
      <c r="A12" s="3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1"/>
    </row>
    <row r="13" spans="1:14" ht="12">
      <c r="A13" s="28" t="s">
        <v>33</v>
      </c>
      <c r="B13" s="11">
        <f aca="true" t="shared" si="2" ref="B13:M13">SUM(B14:B14)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>I14</f>
        <v>0</v>
      </c>
      <c r="J13" s="11">
        <f>J14</f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>SUM(B13:M13)</f>
        <v>0</v>
      </c>
    </row>
    <row r="14" spans="1:14" ht="12">
      <c r="A14" s="29"/>
      <c r="B14" s="12"/>
      <c r="C14" s="12">
        <v>0</v>
      </c>
      <c r="D14" s="12">
        <v>0</v>
      </c>
      <c r="E14" s="12"/>
      <c r="F14" s="12"/>
      <c r="G14" s="12"/>
      <c r="H14" s="12"/>
      <c r="I14" s="12"/>
      <c r="J14" s="12"/>
      <c r="K14" s="12"/>
      <c r="L14" s="12">
        <f>'[1]Adição (+)'!$J$83</f>
        <v>0</v>
      </c>
      <c r="M14" s="12"/>
      <c r="N14" s="11">
        <f t="shared" si="1"/>
        <v>0</v>
      </c>
    </row>
    <row r="15" spans="1:14" ht="12">
      <c r="A15" s="3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1"/>
    </row>
    <row r="16" spans="1:14" ht="12">
      <c r="A16" s="28" t="s">
        <v>34</v>
      </c>
      <c r="B16" s="11">
        <f>SUM(-B17:B17)</f>
        <v>0</v>
      </c>
      <c r="C16" s="11">
        <f aca="true" t="shared" si="3" ref="C16:M16">SUM(-C17:C17)</f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>SUM(B16:M16)</f>
        <v>0</v>
      </c>
    </row>
    <row r="17" spans="1:14" ht="12">
      <c r="A17" s="29"/>
      <c r="B17" s="12"/>
      <c r="C17" s="12"/>
      <c r="D17" s="12"/>
      <c r="E17" s="12"/>
      <c r="F17" s="12"/>
      <c r="G17" s="12"/>
      <c r="H17" s="12">
        <v>0</v>
      </c>
      <c r="I17" s="12"/>
      <c r="J17" s="12"/>
      <c r="K17" s="12"/>
      <c r="L17" s="12"/>
      <c r="M17" s="12"/>
      <c r="N17" s="11">
        <f>SUM(B17:M17)</f>
        <v>0</v>
      </c>
    </row>
    <row r="18" spans="1:14" s="14" customFormat="1" ht="12" hidden="1">
      <c r="A18" s="3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4" customFormat="1" ht="12">
      <c r="A19" s="3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">
      <c r="A20" s="28" t="s">
        <v>29</v>
      </c>
      <c r="B20" s="11">
        <f aca="true" t="shared" si="4" ref="B20:M20">SUM(B21:B22)</f>
        <v>0</v>
      </c>
      <c r="C20" s="11">
        <f t="shared" si="4"/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/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1"/>
        <v>0</v>
      </c>
    </row>
    <row r="21" spans="1:14" ht="12">
      <c r="A21" s="29" t="s">
        <v>30</v>
      </c>
      <c r="B21" s="12"/>
      <c r="C21" s="12"/>
      <c r="D21" s="1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>SUM(B21:M21)</f>
        <v>0</v>
      </c>
    </row>
    <row r="22" spans="1:14" ht="12">
      <c r="A22" s="29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</row>
    <row r="23" spans="1:14" ht="12" hidden="1">
      <c r="A23" s="2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>
        <f t="shared" si="1"/>
        <v>0</v>
      </c>
    </row>
    <row r="24" spans="1:14" ht="12" hidden="1">
      <c r="A24" s="2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>
        <f t="shared" si="1"/>
        <v>0</v>
      </c>
    </row>
    <row r="25" spans="1:14" ht="12" hidden="1">
      <c r="A25" s="2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>
        <f t="shared" si="1"/>
        <v>0</v>
      </c>
    </row>
    <row r="26" spans="1:14" ht="12" hidden="1">
      <c r="A26" s="2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>
        <f t="shared" si="1"/>
        <v>0</v>
      </c>
    </row>
    <row r="27" spans="1:14" ht="12" hidden="1">
      <c r="A27" s="2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>
        <f t="shared" si="1"/>
        <v>0</v>
      </c>
    </row>
    <row r="28" spans="1:14" ht="12" hidden="1">
      <c r="A28" s="2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>
        <f t="shared" si="1"/>
        <v>0</v>
      </c>
    </row>
    <row r="29" spans="1:14" ht="12" hidden="1">
      <c r="A29" s="2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>
        <f t="shared" si="1"/>
        <v>0</v>
      </c>
    </row>
    <row r="30" spans="1:14" ht="12" hidden="1">
      <c r="A30" s="2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>
        <f t="shared" si="1"/>
        <v>0</v>
      </c>
    </row>
    <row r="31" spans="1:14" ht="12" hidden="1">
      <c r="A31" s="2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>
        <f t="shared" si="1"/>
        <v>0</v>
      </c>
    </row>
    <row r="32" spans="1:14" ht="12" hidden="1">
      <c r="A32" s="2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>
        <f t="shared" si="1"/>
        <v>0</v>
      </c>
    </row>
    <row r="33" spans="1:14" ht="9.7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 t="s">
        <v>37</v>
      </c>
      <c r="N33" s="8"/>
    </row>
    <row r="34" spans="1:14" ht="12">
      <c r="A34" s="33" t="s">
        <v>4</v>
      </c>
      <c r="B34" s="17">
        <v>1.65</v>
      </c>
      <c r="C34" s="17">
        <v>1.65</v>
      </c>
      <c r="D34" s="17">
        <v>1.65</v>
      </c>
      <c r="E34" s="17">
        <v>1.65</v>
      </c>
      <c r="F34" s="17">
        <v>1.65</v>
      </c>
      <c r="G34" s="17">
        <v>1.65</v>
      </c>
      <c r="H34" s="17">
        <v>1.65</v>
      </c>
      <c r="I34" s="17">
        <v>1.65</v>
      </c>
      <c r="J34" s="17">
        <v>1.65</v>
      </c>
      <c r="K34" s="17">
        <v>1.65</v>
      </c>
      <c r="L34" s="17">
        <v>1.65</v>
      </c>
      <c r="M34" s="17">
        <v>1.65</v>
      </c>
      <c r="N34" s="8"/>
    </row>
    <row r="35" spans="1:14" ht="12">
      <c r="A35" s="34" t="s">
        <v>5</v>
      </c>
      <c r="B35" s="18">
        <f>B7*B34/100</f>
        <v>0</v>
      </c>
      <c r="C35" s="18">
        <f>C7*C34/100</f>
        <v>0</v>
      </c>
      <c r="D35" s="18">
        <f>D7*D34/100</f>
        <v>0</v>
      </c>
      <c r="E35" s="18">
        <f>E7*E34/100</f>
        <v>0</v>
      </c>
      <c r="F35" s="18">
        <f aca="true" t="shared" si="5" ref="F35:M35">F7*F34/100</f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1">
        <f>SUM(B35:M35)</f>
        <v>0</v>
      </c>
    </row>
    <row r="36" spans="1:14" ht="9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">
      <c r="A37" s="33" t="s">
        <v>6</v>
      </c>
      <c r="B37" s="17">
        <v>7.6</v>
      </c>
      <c r="C37" s="17">
        <v>7.6</v>
      </c>
      <c r="D37" s="17">
        <v>7.6</v>
      </c>
      <c r="E37" s="17">
        <v>7.6</v>
      </c>
      <c r="F37" s="17">
        <v>7.6</v>
      </c>
      <c r="G37" s="17">
        <v>7.6</v>
      </c>
      <c r="H37" s="17">
        <v>7.6</v>
      </c>
      <c r="I37" s="17">
        <v>7.6</v>
      </c>
      <c r="J37" s="17">
        <v>7.6</v>
      </c>
      <c r="K37" s="17">
        <v>7.6</v>
      </c>
      <c r="L37" s="17">
        <v>7.6</v>
      </c>
      <c r="M37" s="17">
        <v>7.6</v>
      </c>
      <c r="N37" s="8"/>
    </row>
    <row r="38" spans="1:14" ht="12">
      <c r="A38" s="34" t="s">
        <v>5</v>
      </c>
      <c r="B38" s="18">
        <f>B7*B37/100</f>
        <v>0</v>
      </c>
      <c r="C38" s="18">
        <f>C7*C37/100</f>
        <v>0</v>
      </c>
      <c r="D38" s="18">
        <f>D7*D37/100</f>
        <v>0</v>
      </c>
      <c r="E38" s="18">
        <f>E7*E37/100</f>
        <v>0</v>
      </c>
      <c r="F38" s="18">
        <f aca="true" t="shared" si="6" ref="F38:M38">F7*F37/100</f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18">
        <f t="shared" si="6"/>
        <v>0</v>
      </c>
      <c r="L38" s="18">
        <f t="shared" si="6"/>
        <v>0</v>
      </c>
      <c r="M38" s="18">
        <f t="shared" si="6"/>
        <v>0</v>
      </c>
      <c r="N38" s="11">
        <f>SUM(B38:M38)</f>
        <v>0</v>
      </c>
    </row>
    <row r="39" spans="1:14" ht="9" customHeight="1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">
      <c r="A40" s="26" t="s">
        <v>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">
      <c r="A41" s="28" t="s">
        <v>3</v>
      </c>
      <c r="B41" s="11">
        <f aca="true" t="shared" si="7" ref="B41:M41">SUM(B42:B44)</f>
        <v>0</v>
      </c>
      <c r="C41" s="11">
        <f t="shared" si="7"/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1">
        <f t="shared" si="7"/>
        <v>0</v>
      </c>
      <c r="H41" s="11">
        <f t="shared" si="7"/>
        <v>0</v>
      </c>
      <c r="I41" s="11">
        <f t="shared" si="7"/>
        <v>0</v>
      </c>
      <c r="J41" s="11">
        <f t="shared" si="7"/>
        <v>0</v>
      </c>
      <c r="K41" s="11">
        <f t="shared" si="7"/>
        <v>0</v>
      </c>
      <c r="L41" s="11">
        <f t="shared" si="7"/>
        <v>0</v>
      </c>
      <c r="M41" s="11">
        <f t="shared" si="7"/>
        <v>0</v>
      </c>
      <c r="N41" s="11">
        <f>SUM(B41:M41)</f>
        <v>0</v>
      </c>
    </row>
    <row r="42" spans="1:14" ht="12">
      <c r="A42" s="29" t="s">
        <v>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>
        <f>SUM(B42:M42)</f>
        <v>0</v>
      </c>
    </row>
    <row r="43" spans="1:14" ht="12" hidden="1">
      <c r="A43" s="2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>
        <f>SUM(B43:M43)</f>
        <v>0</v>
      </c>
    </row>
    <row r="44" spans="1:14" ht="12" hidden="1">
      <c r="A44" s="2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>
        <f>SUM(B44:M44)</f>
        <v>0</v>
      </c>
    </row>
    <row r="45" spans="1:14" ht="8.25" customHeigh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35"/>
    </row>
    <row r="46" spans="1:14" ht="12">
      <c r="A46" s="33" t="s">
        <v>4</v>
      </c>
      <c r="B46" s="17">
        <v>1.65</v>
      </c>
      <c r="C46" s="17">
        <v>1.65</v>
      </c>
      <c r="D46" s="17">
        <v>1.65</v>
      </c>
      <c r="E46" s="17">
        <v>1.65</v>
      </c>
      <c r="F46" s="17">
        <v>1.65</v>
      </c>
      <c r="G46" s="17">
        <v>1.65</v>
      </c>
      <c r="H46" s="17">
        <v>1.65</v>
      </c>
      <c r="I46" s="17">
        <v>1.65</v>
      </c>
      <c r="J46" s="17">
        <v>1.65</v>
      </c>
      <c r="K46" s="17">
        <v>1.65</v>
      </c>
      <c r="L46" s="17">
        <v>1.65</v>
      </c>
      <c r="M46" s="17">
        <v>1.65</v>
      </c>
      <c r="N46" s="8"/>
    </row>
    <row r="47" spans="1:14" ht="12">
      <c r="A47" s="34" t="s">
        <v>5</v>
      </c>
      <c r="B47" s="18">
        <f aca="true" t="shared" si="8" ref="B47:M47">B41*B46/100</f>
        <v>0</v>
      </c>
      <c r="C47" s="18">
        <f t="shared" si="8"/>
        <v>0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  <c r="I47" s="18">
        <f t="shared" si="8"/>
        <v>0</v>
      </c>
      <c r="J47" s="18">
        <f t="shared" si="8"/>
        <v>0</v>
      </c>
      <c r="K47" s="18">
        <f t="shared" si="8"/>
        <v>0</v>
      </c>
      <c r="L47" s="18">
        <f t="shared" si="8"/>
        <v>0</v>
      </c>
      <c r="M47" s="18">
        <f t="shared" si="8"/>
        <v>0</v>
      </c>
      <c r="N47" s="11">
        <f>SUM(B47:M47)</f>
        <v>0</v>
      </c>
    </row>
    <row r="48" spans="1:14" ht="8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 t="s">
        <v>41</v>
      </c>
      <c r="M48" s="8"/>
      <c r="N48" s="8"/>
    </row>
    <row r="49" spans="1:14" ht="12">
      <c r="A49" s="33" t="s">
        <v>6</v>
      </c>
      <c r="B49" s="17">
        <v>7.6</v>
      </c>
      <c r="C49" s="17">
        <v>7.6</v>
      </c>
      <c r="D49" s="17">
        <v>7.6</v>
      </c>
      <c r="E49" s="17">
        <v>7.6</v>
      </c>
      <c r="F49" s="17">
        <v>7.6</v>
      </c>
      <c r="G49" s="17">
        <v>7.6</v>
      </c>
      <c r="H49" s="17">
        <v>7.6</v>
      </c>
      <c r="I49" s="17">
        <v>7.6</v>
      </c>
      <c r="J49" s="17">
        <v>7.6</v>
      </c>
      <c r="K49" s="17">
        <v>7.6</v>
      </c>
      <c r="L49" s="17">
        <v>7.6</v>
      </c>
      <c r="M49" s="17">
        <v>7.6</v>
      </c>
      <c r="N49" s="8"/>
    </row>
    <row r="50" spans="1:14" ht="12">
      <c r="A50" s="34" t="s">
        <v>5</v>
      </c>
      <c r="B50" s="18">
        <f aca="true" t="shared" si="9" ref="B50:M50">B41*B49/100</f>
        <v>0</v>
      </c>
      <c r="C50" s="18">
        <f t="shared" si="9"/>
        <v>0</v>
      </c>
      <c r="D50" s="18">
        <f t="shared" si="9"/>
        <v>0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</v>
      </c>
      <c r="M50" s="18">
        <f t="shared" si="9"/>
        <v>0</v>
      </c>
      <c r="N50" s="11">
        <f>SUM(B50:M50)</f>
        <v>0</v>
      </c>
    </row>
    <row r="51" spans="1:14" ht="9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35"/>
    </row>
    <row r="52" spans="2:14" s="14" customFormat="1" ht="12">
      <c r="B52" s="36"/>
      <c r="C52" s="36"/>
      <c r="D52" s="36"/>
      <c r="E52" s="36"/>
      <c r="F52" s="36"/>
      <c r="G52" s="36"/>
      <c r="H52" s="36"/>
      <c r="I52" s="36"/>
      <c r="J52" s="36" t="s">
        <v>37</v>
      </c>
      <c r="K52" s="36" t="s">
        <v>37</v>
      </c>
      <c r="L52" s="36"/>
      <c r="M52" s="36"/>
      <c r="N52" s="36"/>
    </row>
    <row r="53" spans="1:14" s="20" customFormat="1" ht="12">
      <c r="A53" s="37" t="s">
        <v>9</v>
      </c>
      <c r="B53" s="11">
        <f>-B54</f>
        <v>0</v>
      </c>
      <c r="C53" s="11">
        <f aca="true" t="shared" si="10" ref="C53:M53">-C54</f>
        <v>0</v>
      </c>
      <c r="D53" s="11">
        <f t="shared" si="10"/>
        <v>0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1">
        <f t="shared" si="10"/>
        <v>0</v>
      </c>
      <c r="L53" s="11">
        <f t="shared" si="10"/>
        <v>0</v>
      </c>
      <c r="M53" s="11">
        <f t="shared" si="10"/>
        <v>0</v>
      </c>
      <c r="N53" s="11"/>
    </row>
    <row r="54" spans="1:14" ht="12">
      <c r="A54" s="38" t="s">
        <v>31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">
      <c r="A55" s="38" t="s">
        <v>10</v>
      </c>
      <c r="B55" s="12">
        <v>1.65</v>
      </c>
      <c r="C55" s="12">
        <v>1.65</v>
      </c>
      <c r="D55" s="12">
        <v>1.65</v>
      </c>
      <c r="E55" s="12">
        <v>1.65</v>
      </c>
      <c r="F55" s="12">
        <v>1.65</v>
      </c>
      <c r="G55" s="12">
        <v>1.65</v>
      </c>
      <c r="H55" s="12">
        <v>1.65</v>
      </c>
      <c r="I55" s="12">
        <v>1.65</v>
      </c>
      <c r="J55" s="12">
        <v>1.65</v>
      </c>
      <c r="K55" s="12">
        <v>1.65</v>
      </c>
      <c r="L55" s="12">
        <v>1.65</v>
      </c>
      <c r="M55" s="12">
        <v>1.65</v>
      </c>
      <c r="N55" s="39"/>
    </row>
    <row r="56" spans="1:14" s="15" customFormat="1" ht="12">
      <c r="A56" s="37" t="s">
        <v>11</v>
      </c>
      <c r="B56" s="11">
        <f>-B54*B55/100</f>
        <v>0</v>
      </c>
      <c r="C56" s="11">
        <f aca="true" t="shared" si="11" ref="C56:M56">-C54*C55/100</f>
        <v>0</v>
      </c>
      <c r="D56" s="11">
        <f t="shared" si="11"/>
        <v>0</v>
      </c>
      <c r="E56" s="11">
        <f t="shared" si="11"/>
        <v>0</v>
      </c>
      <c r="F56" s="11">
        <f t="shared" si="11"/>
        <v>0</v>
      </c>
      <c r="G56" s="11">
        <f t="shared" si="11"/>
        <v>0</v>
      </c>
      <c r="H56" s="11">
        <f t="shared" si="11"/>
        <v>0</v>
      </c>
      <c r="I56" s="11">
        <f t="shared" si="11"/>
        <v>0</v>
      </c>
      <c r="J56" s="11">
        <f t="shared" si="11"/>
        <v>0</v>
      </c>
      <c r="K56" s="11">
        <f t="shared" si="11"/>
        <v>0</v>
      </c>
      <c r="L56" s="11">
        <f t="shared" si="11"/>
        <v>0</v>
      </c>
      <c r="M56" s="11">
        <f t="shared" si="11"/>
        <v>0</v>
      </c>
      <c r="N56" s="11">
        <f>SUM(B56:M56)</f>
        <v>0</v>
      </c>
    </row>
    <row r="57" spans="1:14" ht="12">
      <c r="A57" s="38" t="s">
        <v>10</v>
      </c>
      <c r="B57" s="12">
        <v>7.6</v>
      </c>
      <c r="C57" s="12">
        <v>7.6</v>
      </c>
      <c r="D57" s="12">
        <v>7.6</v>
      </c>
      <c r="E57" s="12">
        <v>7.6</v>
      </c>
      <c r="F57" s="12">
        <v>7.6</v>
      </c>
      <c r="G57" s="12">
        <v>7.6</v>
      </c>
      <c r="H57" s="12">
        <v>7.6</v>
      </c>
      <c r="I57" s="12">
        <v>7.6</v>
      </c>
      <c r="J57" s="12">
        <v>7.6</v>
      </c>
      <c r="K57" s="12">
        <v>7.6</v>
      </c>
      <c r="L57" s="12">
        <v>7.6</v>
      </c>
      <c r="M57" s="12">
        <v>7.6</v>
      </c>
      <c r="N57" s="39"/>
    </row>
    <row r="58" spans="1:14" s="15" customFormat="1" ht="12">
      <c r="A58" s="37" t="s">
        <v>12</v>
      </c>
      <c r="B58" s="11">
        <f>-B54*B57/100</f>
        <v>0</v>
      </c>
      <c r="C58" s="11">
        <f aca="true" t="shared" si="12" ref="C58:M58">-C54*C57/100</f>
        <v>0</v>
      </c>
      <c r="D58" s="11">
        <f t="shared" si="12"/>
        <v>0</v>
      </c>
      <c r="E58" s="11">
        <f t="shared" si="12"/>
        <v>0</v>
      </c>
      <c r="F58" s="11">
        <f t="shared" si="12"/>
        <v>0</v>
      </c>
      <c r="G58" s="11">
        <f t="shared" si="12"/>
        <v>0</v>
      </c>
      <c r="H58" s="11">
        <f t="shared" si="12"/>
        <v>0</v>
      </c>
      <c r="I58" s="11">
        <f t="shared" si="12"/>
        <v>0</v>
      </c>
      <c r="J58" s="11">
        <f t="shared" si="12"/>
        <v>0</v>
      </c>
      <c r="K58" s="11">
        <f t="shared" si="12"/>
        <v>0</v>
      </c>
      <c r="L58" s="11">
        <f t="shared" si="12"/>
        <v>0</v>
      </c>
      <c r="M58" s="11">
        <f t="shared" si="12"/>
        <v>0</v>
      </c>
      <c r="N58" s="11">
        <f>SUM(B58:M58)</f>
        <v>0</v>
      </c>
    </row>
    <row r="59" spans="1:14" ht="12">
      <c r="A59" s="40"/>
      <c r="B59" s="8"/>
      <c r="C59" s="8"/>
      <c r="D59" s="8" t="s">
        <v>37</v>
      </c>
      <c r="E59" s="8"/>
      <c r="F59" s="8"/>
      <c r="G59" s="8"/>
      <c r="H59" s="8"/>
      <c r="I59" s="8"/>
      <c r="J59" s="8"/>
      <c r="K59" s="8" t="s">
        <v>37</v>
      </c>
      <c r="L59" s="8"/>
      <c r="M59" s="8" t="s">
        <v>37</v>
      </c>
      <c r="N59" s="8"/>
    </row>
    <row r="60" spans="1:14" ht="12" customHeight="1">
      <c r="A60" s="41" t="s">
        <v>13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f>SUM(B60:M60)</f>
        <v>0</v>
      </c>
    </row>
    <row r="61" spans="1:14" ht="10.5" customHeight="1">
      <c r="A61" s="41" t="s">
        <v>14</v>
      </c>
      <c r="B61" s="12"/>
      <c r="C61" s="12"/>
      <c r="D61" s="12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>
        <f>SUM(B61:M61)</f>
        <v>0</v>
      </c>
    </row>
    <row r="62" spans="1:14" ht="12" customHeight="1">
      <c r="A62" s="41" t="s">
        <v>15</v>
      </c>
      <c r="B62" s="12">
        <f>B60-B61</f>
        <v>0</v>
      </c>
      <c r="C62" s="12">
        <f>B62+C60-C61</f>
        <v>0</v>
      </c>
      <c r="D62" s="12">
        <f aca="true" t="shared" si="13" ref="D62:M62">C62+D60-D61</f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0</v>
      </c>
      <c r="J62" s="12">
        <f t="shared" si="13"/>
        <v>0</v>
      </c>
      <c r="K62" s="12">
        <f t="shared" si="13"/>
        <v>0</v>
      </c>
      <c r="L62" s="12">
        <f t="shared" si="13"/>
        <v>0</v>
      </c>
      <c r="M62" s="12">
        <f t="shared" si="13"/>
        <v>0</v>
      </c>
      <c r="N62" s="12">
        <f>SUM(B62:M62)</f>
        <v>0</v>
      </c>
    </row>
    <row r="63" spans="1:16" s="14" customFormat="1" ht="12">
      <c r="A63" s="42" t="s">
        <v>37</v>
      </c>
      <c r="B63" s="8"/>
      <c r="C63" s="8" t="s">
        <v>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35"/>
      <c r="O63" s="14">
        <v>1.65</v>
      </c>
      <c r="P63" s="14">
        <f>O63/100</f>
        <v>0.0165</v>
      </c>
    </row>
    <row r="64" spans="1:15" ht="12">
      <c r="A64" s="29" t="s">
        <v>16</v>
      </c>
      <c r="B64" s="12"/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2">
        <f>SUM(B64:M64)</f>
        <v>0</v>
      </c>
      <c r="O64" s="16">
        <f>K65/P63</f>
        <v>0</v>
      </c>
    </row>
    <row r="65" spans="1:16" ht="12">
      <c r="A65" s="34" t="s">
        <v>27</v>
      </c>
      <c r="B65" s="18">
        <f>(B35+B47)+B56-B64</f>
        <v>0</v>
      </c>
      <c r="C65" s="18">
        <f aca="true" t="shared" si="14" ref="C65:M65">(C35+C47)+C56-C64</f>
        <v>0</v>
      </c>
      <c r="D65" s="18">
        <f t="shared" si="14"/>
        <v>0</v>
      </c>
      <c r="E65" s="18">
        <f t="shared" si="14"/>
        <v>0</v>
      </c>
      <c r="F65" s="18">
        <f t="shared" si="14"/>
        <v>0</v>
      </c>
      <c r="G65" s="18">
        <f t="shared" si="14"/>
        <v>0</v>
      </c>
      <c r="H65" s="18">
        <f t="shared" si="14"/>
        <v>0</v>
      </c>
      <c r="I65" s="18">
        <f t="shared" si="14"/>
        <v>0</v>
      </c>
      <c r="J65" s="18">
        <f t="shared" si="14"/>
        <v>0</v>
      </c>
      <c r="K65" s="18">
        <f t="shared" si="14"/>
        <v>0</v>
      </c>
      <c r="L65" s="18">
        <f t="shared" si="14"/>
        <v>0</v>
      </c>
      <c r="M65" s="18">
        <f t="shared" si="14"/>
        <v>0</v>
      </c>
      <c r="N65" s="11">
        <f>SUM(B65:M65)</f>
        <v>0</v>
      </c>
      <c r="O65" s="43">
        <f>K65/P63</f>
        <v>0</v>
      </c>
      <c r="P65" s="16">
        <f>O65*1.65%</f>
        <v>0</v>
      </c>
    </row>
    <row r="66" spans="1:14" ht="6.75" customHeight="1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5" ht="12">
      <c r="A67" s="29" t="s">
        <v>17</v>
      </c>
      <c r="B67" s="12"/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44">
        <v>0</v>
      </c>
    </row>
    <row r="68" spans="1:14" ht="12">
      <c r="A68" s="28" t="s">
        <v>28</v>
      </c>
      <c r="B68" s="11">
        <f>(B38+B50)+B58-B67</f>
        <v>0</v>
      </c>
      <c r="C68" s="11">
        <f aca="true" t="shared" si="15" ref="C68:M68">(C38+C50)+C58-C67</f>
        <v>0</v>
      </c>
      <c r="D68" s="11">
        <f t="shared" si="15"/>
        <v>0</v>
      </c>
      <c r="E68" s="11">
        <f t="shared" si="15"/>
        <v>0</v>
      </c>
      <c r="F68" s="11">
        <f t="shared" si="15"/>
        <v>0</v>
      </c>
      <c r="G68" s="11">
        <f t="shared" si="15"/>
        <v>0</v>
      </c>
      <c r="H68" s="11">
        <f t="shared" si="15"/>
        <v>0</v>
      </c>
      <c r="I68" s="11">
        <f t="shared" si="15"/>
        <v>0</v>
      </c>
      <c r="J68" s="11">
        <f t="shared" si="15"/>
        <v>0</v>
      </c>
      <c r="K68" s="11">
        <f t="shared" si="15"/>
        <v>0</v>
      </c>
      <c r="L68" s="11">
        <f t="shared" si="15"/>
        <v>0</v>
      </c>
      <c r="M68" s="11">
        <f t="shared" si="15"/>
        <v>0</v>
      </c>
      <c r="N68" s="11">
        <f>SUM(B68:M68)</f>
        <v>0</v>
      </c>
    </row>
    <row r="69" spans="1:14" ht="12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35"/>
      <c r="L69" s="46"/>
      <c r="M69" s="46"/>
      <c r="N69" s="8"/>
    </row>
    <row r="70" spans="1:14" ht="12">
      <c r="A70" s="21" t="s">
        <v>18</v>
      </c>
      <c r="B70" s="8"/>
      <c r="C70" s="8"/>
      <c r="D70" s="8"/>
      <c r="E70" s="8"/>
      <c r="H70" s="22"/>
      <c r="I70" s="22" t="s">
        <v>19</v>
      </c>
      <c r="J70" s="8"/>
      <c r="K70" s="8"/>
      <c r="L70" s="8"/>
      <c r="M70" s="8"/>
      <c r="N70" s="8"/>
    </row>
    <row r="71" spans="1:14" ht="12">
      <c r="A71" s="26" t="s">
        <v>23</v>
      </c>
      <c r="B71" s="10"/>
      <c r="C71" s="27"/>
      <c r="D71" s="10"/>
      <c r="E71" s="10"/>
      <c r="F71" s="10"/>
      <c r="G71" s="10"/>
      <c r="H71" s="10"/>
      <c r="I71" s="10"/>
      <c r="J71" s="10"/>
      <c r="K71" s="10"/>
      <c r="L71" s="10" t="s">
        <v>37</v>
      </c>
      <c r="M71" s="10" t="s">
        <v>37</v>
      </c>
      <c r="N71" s="10"/>
    </row>
    <row r="72" spans="1:14" ht="12">
      <c r="A72" s="28" t="s">
        <v>3</v>
      </c>
      <c r="B72" s="11">
        <f>B73+B74+B75+B76+B77+B78+B79+B83+B86</f>
        <v>0</v>
      </c>
      <c r="C72" s="11">
        <f>C73+C74+C75+C76+C77+C78+C79+C83+C86</f>
        <v>0</v>
      </c>
      <c r="D72" s="11">
        <f>D73+D74+D75+D76+D77+D78+D79+D83+D86</f>
        <v>0</v>
      </c>
      <c r="E72" s="11">
        <f>E73+E74+E75+E76+E77+E78+E79+E83+E86</f>
        <v>0</v>
      </c>
      <c r="F72" s="11">
        <f>F73+F74+F75+F76+F77+F78+F79+F83+F86</f>
        <v>0</v>
      </c>
      <c r="G72" s="11">
        <f aca="true" t="shared" si="16" ref="G72:M72">G73+G74+G75+G76+G77+G78+G79+G83+G86</f>
        <v>0</v>
      </c>
      <c r="H72" s="11">
        <f t="shared" si="16"/>
        <v>0</v>
      </c>
      <c r="I72" s="11">
        <f t="shared" si="16"/>
        <v>0</v>
      </c>
      <c r="J72" s="11">
        <f t="shared" si="16"/>
        <v>0</v>
      </c>
      <c r="K72" s="11">
        <f t="shared" si="16"/>
        <v>0</v>
      </c>
      <c r="L72" s="11">
        <f t="shared" si="16"/>
        <v>0</v>
      </c>
      <c r="M72" s="11">
        <f t="shared" si="16"/>
        <v>0</v>
      </c>
      <c r="N72" s="11">
        <f aca="true" t="shared" si="17" ref="N72:N81">SUM(B72:M72)</f>
        <v>0</v>
      </c>
    </row>
    <row r="73" spans="1:14" ht="12">
      <c r="A73" s="29" t="s">
        <v>42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1">
        <f t="shared" si="17"/>
        <v>0</v>
      </c>
    </row>
    <row r="74" spans="1:14" ht="12">
      <c r="A74" s="29" t="s">
        <v>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1">
        <f t="shared" si="17"/>
        <v>0</v>
      </c>
    </row>
    <row r="75" spans="1:14" ht="12">
      <c r="A75" s="29" t="s">
        <v>46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1">
        <f t="shared" si="17"/>
        <v>0</v>
      </c>
    </row>
    <row r="76" spans="1:14" ht="12">
      <c r="A76" s="29" t="s">
        <v>47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1">
        <f t="shared" si="17"/>
        <v>0</v>
      </c>
    </row>
    <row r="77" spans="1:14" ht="12">
      <c r="A77" s="29" t="s">
        <v>48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1">
        <f t="shared" si="17"/>
        <v>0</v>
      </c>
    </row>
    <row r="78" spans="1:14" ht="12">
      <c r="A78" s="29" t="s">
        <v>49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1">
        <f t="shared" si="17"/>
        <v>0</v>
      </c>
    </row>
    <row r="79" spans="1:14" ht="12">
      <c r="A79" s="29" t="s">
        <v>50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1">
        <f t="shared" si="17"/>
        <v>0</v>
      </c>
    </row>
    <row r="80" spans="1:14" ht="12" hidden="1">
      <c r="A80" s="29"/>
      <c r="B80" s="12">
        <v>0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1">
        <f t="shared" si="17"/>
        <v>0</v>
      </c>
    </row>
    <row r="81" spans="1:14" ht="12" hidden="1">
      <c r="A81" s="29"/>
      <c r="B81" s="12">
        <v>0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1">
        <f t="shared" si="17"/>
        <v>0</v>
      </c>
    </row>
    <row r="82" spans="1:14" ht="12">
      <c r="A82" s="30"/>
      <c r="B82" s="13"/>
      <c r="C82" s="13"/>
      <c r="D82" s="13"/>
      <c r="E82" s="13" t="s">
        <v>37</v>
      </c>
      <c r="F82" s="13"/>
      <c r="G82" s="13"/>
      <c r="H82" s="13"/>
      <c r="I82" s="13"/>
      <c r="J82" s="13"/>
      <c r="K82" s="13"/>
      <c r="L82" s="13"/>
      <c r="M82" s="13"/>
      <c r="N82" s="31"/>
    </row>
    <row r="83" spans="1:14" ht="12">
      <c r="A83" s="28" t="s">
        <v>33</v>
      </c>
      <c r="B83" s="11">
        <f aca="true" t="shared" si="18" ref="B83:M83">SUM(B84:B84)</f>
        <v>0</v>
      </c>
      <c r="C83" s="11">
        <f t="shared" si="18"/>
        <v>0</v>
      </c>
      <c r="D83" s="11">
        <f t="shared" si="18"/>
        <v>0</v>
      </c>
      <c r="E83" s="11">
        <f t="shared" si="18"/>
        <v>0</v>
      </c>
      <c r="F83" s="11">
        <f t="shared" si="18"/>
        <v>0</v>
      </c>
      <c r="G83" s="11">
        <f t="shared" si="18"/>
        <v>0</v>
      </c>
      <c r="H83" s="11">
        <f t="shared" si="18"/>
        <v>0</v>
      </c>
      <c r="I83" s="11">
        <f>I84</f>
        <v>0</v>
      </c>
      <c r="J83" s="11">
        <f t="shared" si="18"/>
        <v>0</v>
      </c>
      <c r="K83" s="11">
        <f t="shared" si="18"/>
        <v>0</v>
      </c>
      <c r="L83" s="11">
        <f t="shared" si="18"/>
        <v>0</v>
      </c>
      <c r="M83" s="11">
        <f t="shared" si="18"/>
        <v>0</v>
      </c>
      <c r="N83" s="11">
        <f>SUM(B83:M83)</f>
        <v>0</v>
      </c>
    </row>
    <row r="84" spans="1:14" ht="12">
      <c r="A84" s="2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1">
        <f>SUM(B84:M84)</f>
        <v>0</v>
      </c>
    </row>
    <row r="85" spans="1:14" ht="12">
      <c r="A85" s="3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31"/>
    </row>
    <row r="86" spans="1:14" ht="12">
      <c r="A86" s="28" t="s">
        <v>35</v>
      </c>
      <c r="B86" s="11">
        <f>SUM(-B87:B87)</f>
        <v>0</v>
      </c>
      <c r="C86" s="11">
        <f aca="true" t="shared" si="19" ref="C86:M86">SUM(-C87:C87)</f>
        <v>0</v>
      </c>
      <c r="D86" s="11">
        <f t="shared" si="19"/>
        <v>0</v>
      </c>
      <c r="E86" s="11">
        <f t="shared" si="19"/>
        <v>0</v>
      </c>
      <c r="F86" s="11">
        <f t="shared" si="19"/>
        <v>0</v>
      </c>
      <c r="G86" s="11">
        <f t="shared" si="19"/>
        <v>0</v>
      </c>
      <c r="H86" s="11">
        <f t="shared" si="19"/>
        <v>0</v>
      </c>
      <c r="I86" s="11">
        <f t="shared" si="19"/>
        <v>0</v>
      </c>
      <c r="J86" s="11">
        <f t="shared" si="19"/>
        <v>0</v>
      </c>
      <c r="K86" s="11">
        <f t="shared" si="19"/>
        <v>0</v>
      </c>
      <c r="L86" s="11">
        <f t="shared" si="19"/>
        <v>0</v>
      </c>
      <c r="M86" s="11">
        <f t="shared" si="19"/>
        <v>0</v>
      </c>
      <c r="N86" s="11">
        <f>SUM(B86:M86)</f>
        <v>0</v>
      </c>
    </row>
    <row r="87" spans="1:14" ht="12">
      <c r="A87" s="2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1">
        <f>SUM(B87:M87)</f>
        <v>0</v>
      </c>
    </row>
    <row r="88" spans="1:14" s="14" customFormat="1" ht="12">
      <c r="A88" s="32"/>
      <c r="B88" s="13"/>
      <c r="C88" s="13" t="s">
        <v>37</v>
      </c>
      <c r="D88" s="13"/>
      <c r="E88" s="13"/>
      <c r="F88" s="13"/>
      <c r="G88" s="13"/>
      <c r="H88" s="13">
        <v>0</v>
      </c>
      <c r="I88" s="13"/>
      <c r="J88" s="13"/>
      <c r="K88" s="13"/>
      <c r="L88" s="13"/>
      <c r="M88" s="13"/>
      <c r="N88" s="13"/>
    </row>
    <row r="89" spans="1:14" ht="12">
      <c r="A89" s="28" t="s">
        <v>29</v>
      </c>
      <c r="B89" s="11">
        <f aca="true" t="shared" si="20" ref="B89:M89">SUM(B90:B91)</f>
        <v>0</v>
      </c>
      <c r="C89" s="11">
        <f t="shared" si="20"/>
        <v>0</v>
      </c>
      <c r="D89" s="11">
        <f t="shared" si="20"/>
        <v>0</v>
      </c>
      <c r="E89" s="11">
        <f t="shared" si="20"/>
        <v>0</v>
      </c>
      <c r="F89" s="11">
        <f t="shared" si="20"/>
        <v>0</v>
      </c>
      <c r="G89" s="11">
        <f t="shared" si="20"/>
        <v>0</v>
      </c>
      <c r="H89" s="11">
        <f t="shared" si="20"/>
        <v>0</v>
      </c>
      <c r="I89" s="11">
        <f t="shared" si="20"/>
        <v>0</v>
      </c>
      <c r="J89" s="11">
        <f t="shared" si="20"/>
        <v>0</v>
      </c>
      <c r="K89" s="11">
        <f t="shared" si="20"/>
        <v>0</v>
      </c>
      <c r="L89" s="11">
        <f t="shared" si="20"/>
        <v>0</v>
      </c>
      <c r="M89" s="11">
        <f t="shared" si="20"/>
        <v>0</v>
      </c>
      <c r="N89" s="11">
        <f>SUM(B89:M89)</f>
        <v>0</v>
      </c>
    </row>
    <row r="90" spans="1:14" ht="12">
      <c r="A90" s="29" t="s">
        <v>30</v>
      </c>
      <c r="B90" s="12"/>
      <c r="C90" s="12"/>
      <c r="D90" s="12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1">
        <f>SUM(B90:M90)</f>
        <v>0</v>
      </c>
    </row>
    <row r="91" spans="1:14" ht="12">
      <c r="A91" s="29" t="s">
        <v>32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1"/>
    </row>
    <row r="92" spans="1:14" s="14" customFormat="1" ht="12">
      <c r="A92" s="47"/>
      <c r="B92" s="35"/>
      <c r="C92" s="35"/>
      <c r="D92" s="35"/>
      <c r="E92" s="35"/>
      <c r="F92" s="35"/>
      <c r="G92" s="35"/>
      <c r="H92" s="35"/>
      <c r="I92" s="35"/>
      <c r="J92" s="48"/>
      <c r="K92" s="48" t="s">
        <v>37</v>
      </c>
      <c r="L92" s="48"/>
      <c r="M92" s="48"/>
      <c r="N92" s="48"/>
    </row>
    <row r="93" spans="1:14" ht="12" hidden="1">
      <c r="A93" s="2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" hidden="1">
      <c r="A94" s="2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" hidden="1">
      <c r="A95" s="2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" hidden="1">
      <c r="A96" s="2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" hidden="1">
      <c r="A97" s="2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" hidden="1">
      <c r="A98" s="2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" hidden="1">
      <c r="A99" s="2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" hidden="1">
      <c r="A100" s="2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" hidden="1">
      <c r="A101" s="2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" hidden="1">
      <c r="A102" s="2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">
      <c r="A104" s="33" t="s">
        <v>4</v>
      </c>
      <c r="B104" s="17">
        <v>0.65</v>
      </c>
      <c r="C104" s="17">
        <v>0.65</v>
      </c>
      <c r="D104" s="17">
        <v>0.65</v>
      </c>
      <c r="E104" s="17">
        <v>0.65</v>
      </c>
      <c r="F104" s="17">
        <v>0.65</v>
      </c>
      <c r="G104" s="17">
        <v>0.65</v>
      </c>
      <c r="H104" s="17">
        <v>0.65</v>
      </c>
      <c r="I104" s="17">
        <v>0.65</v>
      </c>
      <c r="J104" s="17">
        <v>0.65</v>
      </c>
      <c r="K104" s="17">
        <v>0.65</v>
      </c>
      <c r="L104" s="17">
        <v>0.65</v>
      </c>
      <c r="M104" s="17">
        <v>0.65</v>
      </c>
      <c r="N104" s="8"/>
    </row>
    <row r="105" spans="1:14" ht="12">
      <c r="A105" s="34" t="s">
        <v>5</v>
      </c>
      <c r="B105" s="18">
        <f>B72*B104/100</f>
        <v>0</v>
      </c>
      <c r="C105" s="18">
        <f>C72*C104/100</f>
        <v>0</v>
      </c>
      <c r="D105" s="18">
        <f>D72*D104/100</f>
        <v>0</v>
      </c>
      <c r="E105" s="18">
        <f>E72*E104/100</f>
        <v>0</v>
      </c>
      <c r="F105" s="18">
        <f aca="true" t="shared" si="21" ref="F105:M105">F72*F104/100</f>
        <v>0</v>
      </c>
      <c r="G105" s="18">
        <f t="shared" si="21"/>
        <v>0</v>
      </c>
      <c r="H105" s="18">
        <f t="shared" si="21"/>
        <v>0</v>
      </c>
      <c r="I105" s="18">
        <f t="shared" si="21"/>
        <v>0</v>
      </c>
      <c r="J105" s="18">
        <f t="shared" si="21"/>
        <v>0</v>
      </c>
      <c r="K105" s="18">
        <f>K72*K104/100</f>
        <v>0</v>
      </c>
      <c r="L105" s="18">
        <f t="shared" si="21"/>
        <v>0</v>
      </c>
      <c r="M105" s="18">
        <f t="shared" si="21"/>
        <v>0</v>
      </c>
      <c r="N105" s="11">
        <f>SUM(B105:M105)</f>
        <v>0</v>
      </c>
    </row>
    <row r="106" spans="1:14" ht="12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">
      <c r="A107" s="33" t="s">
        <v>6</v>
      </c>
      <c r="B107" s="17">
        <v>3</v>
      </c>
      <c r="C107" s="17">
        <v>3</v>
      </c>
      <c r="D107" s="17">
        <v>3</v>
      </c>
      <c r="E107" s="17">
        <v>3</v>
      </c>
      <c r="F107" s="17">
        <v>3</v>
      </c>
      <c r="G107" s="17">
        <v>3</v>
      </c>
      <c r="H107" s="17">
        <v>3</v>
      </c>
      <c r="I107" s="17">
        <v>3</v>
      </c>
      <c r="J107" s="17">
        <v>3</v>
      </c>
      <c r="K107" s="17">
        <v>3</v>
      </c>
      <c r="L107" s="17">
        <v>3</v>
      </c>
      <c r="M107" s="17">
        <v>3</v>
      </c>
      <c r="N107" s="8"/>
    </row>
    <row r="108" spans="1:14" ht="12">
      <c r="A108" s="34" t="s">
        <v>36</v>
      </c>
      <c r="B108" s="18">
        <f>B72*B107/100</f>
        <v>0</v>
      </c>
      <c r="C108" s="18">
        <f>C72*C107/100</f>
        <v>0</v>
      </c>
      <c r="D108" s="18">
        <f aca="true" t="shared" si="22" ref="D108:M108">D72*D107/100</f>
        <v>0</v>
      </c>
      <c r="E108" s="18">
        <f t="shared" si="22"/>
        <v>0</v>
      </c>
      <c r="F108" s="18">
        <f t="shared" si="22"/>
        <v>0</v>
      </c>
      <c r="G108" s="18">
        <f t="shared" si="22"/>
        <v>0</v>
      </c>
      <c r="H108" s="18">
        <f t="shared" si="22"/>
        <v>0</v>
      </c>
      <c r="I108" s="18">
        <f t="shared" si="22"/>
        <v>0</v>
      </c>
      <c r="J108" s="18">
        <f t="shared" si="22"/>
        <v>0</v>
      </c>
      <c r="K108" s="18">
        <f t="shared" si="22"/>
        <v>0</v>
      </c>
      <c r="L108" s="18">
        <f t="shared" si="22"/>
        <v>0</v>
      </c>
      <c r="M108" s="18">
        <f t="shared" si="22"/>
        <v>0</v>
      </c>
      <c r="N108" s="11">
        <f>SUM(B108:M108)</f>
        <v>0</v>
      </c>
    </row>
    <row r="109" spans="1:14" ht="12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">
      <c r="A110" s="26" t="s">
        <v>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">
      <c r="A111" s="28" t="s">
        <v>3</v>
      </c>
      <c r="B111" s="11">
        <f aca="true" t="shared" si="23" ref="B111:M111">SUM(B112:B113)</f>
        <v>0</v>
      </c>
      <c r="C111" s="11">
        <f t="shared" si="23"/>
        <v>0</v>
      </c>
      <c r="D111" s="11">
        <f t="shared" si="23"/>
        <v>0</v>
      </c>
      <c r="E111" s="11">
        <f t="shared" si="23"/>
        <v>0</v>
      </c>
      <c r="F111" s="11">
        <f t="shared" si="23"/>
        <v>0</v>
      </c>
      <c r="G111" s="11">
        <f t="shared" si="23"/>
        <v>0</v>
      </c>
      <c r="H111" s="11">
        <f t="shared" si="23"/>
        <v>0</v>
      </c>
      <c r="I111" s="11">
        <f t="shared" si="23"/>
        <v>0</v>
      </c>
      <c r="J111" s="11">
        <f t="shared" si="23"/>
        <v>0</v>
      </c>
      <c r="K111" s="11">
        <f t="shared" si="23"/>
        <v>0</v>
      </c>
      <c r="L111" s="11">
        <f t="shared" si="23"/>
        <v>0</v>
      </c>
      <c r="M111" s="11">
        <f t="shared" si="23"/>
        <v>0</v>
      </c>
      <c r="N111" s="11">
        <f>SUM(B111:M111)</f>
        <v>0</v>
      </c>
    </row>
    <row r="112" spans="1:14" ht="12">
      <c r="A112" s="29" t="s">
        <v>8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1">
        <f>SUM(B112:M112)</f>
        <v>0</v>
      </c>
    </row>
    <row r="113" spans="1:14" ht="12">
      <c r="A113" s="29"/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1">
        <f>SUM(B113:M113)</f>
        <v>0</v>
      </c>
    </row>
    <row r="114" spans="1:14" ht="12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35"/>
    </row>
    <row r="115" spans="1:14" ht="12">
      <c r="A115" s="33" t="s">
        <v>20</v>
      </c>
      <c r="B115" s="17">
        <v>0.65</v>
      </c>
      <c r="C115" s="17">
        <v>0.65</v>
      </c>
      <c r="D115" s="17">
        <v>0.65</v>
      </c>
      <c r="E115" s="17">
        <v>0.65</v>
      </c>
      <c r="F115" s="17">
        <v>0.65</v>
      </c>
      <c r="G115" s="17">
        <v>0.65</v>
      </c>
      <c r="H115" s="17">
        <v>0.65</v>
      </c>
      <c r="I115" s="17">
        <v>0.65</v>
      </c>
      <c r="J115" s="17">
        <v>0.65</v>
      </c>
      <c r="K115" s="17">
        <v>0.65</v>
      </c>
      <c r="L115" s="17">
        <v>0.65</v>
      </c>
      <c r="M115" s="17">
        <v>0.65</v>
      </c>
      <c r="N115" s="8"/>
    </row>
    <row r="116" spans="1:14" ht="12">
      <c r="A116" s="28" t="s">
        <v>5</v>
      </c>
      <c r="B116" s="11">
        <f aca="true" t="shared" si="24" ref="B116:M116">B112*B115/100</f>
        <v>0</v>
      </c>
      <c r="C116" s="11">
        <f t="shared" si="24"/>
        <v>0</v>
      </c>
      <c r="D116" s="11">
        <f t="shared" si="24"/>
        <v>0</v>
      </c>
      <c r="E116" s="11">
        <f t="shared" si="24"/>
        <v>0</v>
      </c>
      <c r="F116" s="11">
        <f t="shared" si="24"/>
        <v>0</v>
      </c>
      <c r="G116" s="11">
        <f t="shared" si="24"/>
        <v>0</v>
      </c>
      <c r="H116" s="11">
        <f t="shared" si="24"/>
        <v>0</v>
      </c>
      <c r="I116" s="11">
        <f t="shared" si="24"/>
        <v>0</v>
      </c>
      <c r="J116" s="11">
        <f t="shared" si="24"/>
        <v>0</v>
      </c>
      <c r="K116" s="11">
        <f t="shared" si="24"/>
        <v>0</v>
      </c>
      <c r="L116" s="11">
        <f t="shared" si="24"/>
        <v>0</v>
      </c>
      <c r="M116" s="11">
        <f t="shared" si="24"/>
        <v>0</v>
      </c>
      <c r="N116" s="11">
        <f>SUM(B116:M116)</f>
        <v>0</v>
      </c>
    </row>
    <row r="117" spans="1:14" ht="12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">
      <c r="A118" s="33" t="s">
        <v>6</v>
      </c>
      <c r="B118" s="49">
        <v>3</v>
      </c>
      <c r="C118" s="49">
        <v>3</v>
      </c>
      <c r="D118" s="49">
        <v>3</v>
      </c>
      <c r="E118" s="49">
        <v>3</v>
      </c>
      <c r="F118" s="49">
        <v>3</v>
      </c>
      <c r="G118" s="49">
        <v>3</v>
      </c>
      <c r="H118" s="49">
        <v>3</v>
      </c>
      <c r="I118" s="49">
        <v>3</v>
      </c>
      <c r="J118" s="49">
        <v>3</v>
      </c>
      <c r="K118" s="49">
        <v>3</v>
      </c>
      <c r="L118" s="49">
        <v>3</v>
      </c>
      <c r="M118" s="49">
        <v>3</v>
      </c>
      <c r="N118" s="8"/>
    </row>
    <row r="119" spans="1:14" ht="12">
      <c r="A119" s="34" t="s">
        <v>5</v>
      </c>
      <c r="B119" s="11">
        <f aca="true" t="shared" si="25" ref="B119:M119">B111*B118/100</f>
        <v>0</v>
      </c>
      <c r="C119" s="11">
        <f t="shared" si="25"/>
        <v>0</v>
      </c>
      <c r="D119" s="11">
        <f t="shared" si="25"/>
        <v>0</v>
      </c>
      <c r="E119" s="11">
        <f t="shared" si="25"/>
        <v>0</v>
      </c>
      <c r="F119" s="11">
        <f t="shared" si="25"/>
        <v>0</v>
      </c>
      <c r="G119" s="11">
        <f t="shared" si="25"/>
        <v>0</v>
      </c>
      <c r="H119" s="11">
        <f t="shared" si="25"/>
        <v>0</v>
      </c>
      <c r="I119" s="11">
        <f t="shared" si="25"/>
        <v>0</v>
      </c>
      <c r="J119" s="11">
        <f t="shared" si="25"/>
        <v>0</v>
      </c>
      <c r="K119" s="11">
        <f t="shared" si="25"/>
        <v>0</v>
      </c>
      <c r="L119" s="11">
        <f t="shared" si="25"/>
        <v>0</v>
      </c>
      <c r="M119" s="11">
        <f t="shared" si="25"/>
        <v>0</v>
      </c>
      <c r="N119" s="11">
        <f>SUM(B119:M119)</f>
        <v>0</v>
      </c>
    </row>
    <row r="120" spans="1:14" ht="12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6" ht="12">
      <c r="A121" s="29" t="s">
        <v>21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>
        <f>SUM(B121:M121)</f>
        <v>0</v>
      </c>
      <c r="O121" s="19">
        <f>K121</f>
        <v>0</v>
      </c>
      <c r="P121" s="19">
        <f>O121+P122</f>
        <v>20118.89</v>
      </c>
    </row>
    <row r="122" spans="1:16" ht="12">
      <c r="A122" s="50" t="s">
        <v>25</v>
      </c>
      <c r="B122" s="51">
        <f>B105+B116-B121</f>
        <v>0</v>
      </c>
      <c r="C122" s="51">
        <f aca="true" t="shared" si="26" ref="C122:M122">C105+C116-C121</f>
        <v>0</v>
      </c>
      <c r="D122" s="51">
        <f t="shared" si="26"/>
        <v>0</v>
      </c>
      <c r="E122" s="51">
        <f t="shared" si="26"/>
        <v>0</v>
      </c>
      <c r="F122" s="51">
        <f t="shared" si="26"/>
        <v>0</v>
      </c>
      <c r="G122" s="51">
        <f t="shared" si="26"/>
        <v>0</v>
      </c>
      <c r="H122" s="51">
        <f t="shared" si="26"/>
        <v>0</v>
      </c>
      <c r="I122" s="51">
        <f t="shared" si="26"/>
        <v>0</v>
      </c>
      <c r="J122" s="51">
        <f t="shared" si="26"/>
        <v>0</v>
      </c>
      <c r="K122" s="51">
        <f t="shared" si="26"/>
        <v>0</v>
      </c>
      <c r="L122" s="51">
        <f t="shared" si="26"/>
        <v>0</v>
      </c>
      <c r="M122" s="51">
        <f t="shared" si="26"/>
        <v>0</v>
      </c>
      <c r="N122" s="51">
        <f>SUM(B122:M122)</f>
        <v>0</v>
      </c>
      <c r="O122" s="16">
        <v>20118.89</v>
      </c>
      <c r="P122" s="19">
        <f>O122-K122</f>
        <v>20118.89</v>
      </c>
    </row>
    <row r="123" spans="1:16" ht="12">
      <c r="A123" s="29" t="s">
        <v>22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>
        <f>SUM(B123:M123)</f>
        <v>0</v>
      </c>
      <c r="O123" s="19">
        <f>K123</f>
        <v>0</v>
      </c>
      <c r="P123" s="19">
        <f>O123+P124</f>
        <v>92236.78</v>
      </c>
    </row>
    <row r="124" spans="1:16" ht="12">
      <c r="A124" s="50" t="s">
        <v>26</v>
      </c>
      <c r="B124" s="51">
        <f>B108+B119-B123</f>
        <v>0</v>
      </c>
      <c r="C124" s="51">
        <f aca="true" t="shared" si="27" ref="C124:M124">C108+C119-C123</f>
        <v>0</v>
      </c>
      <c r="D124" s="51">
        <f t="shared" si="27"/>
        <v>0</v>
      </c>
      <c r="E124" s="51">
        <f t="shared" si="27"/>
        <v>0</v>
      </c>
      <c r="F124" s="51">
        <f t="shared" si="27"/>
        <v>0</v>
      </c>
      <c r="G124" s="51">
        <f t="shared" si="27"/>
        <v>0</v>
      </c>
      <c r="H124" s="51">
        <f t="shared" si="27"/>
        <v>0</v>
      </c>
      <c r="I124" s="51">
        <f t="shared" si="27"/>
        <v>0</v>
      </c>
      <c r="J124" s="51">
        <f t="shared" si="27"/>
        <v>0</v>
      </c>
      <c r="K124" s="51">
        <f t="shared" si="27"/>
        <v>0</v>
      </c>
      <c r="L124" s="51">
        <f t="shared" si="27"/>
        <v>0</v>
      </c>
      <c r="M124" s="51">
        <f t="shared" si="27"/>
        <v>0</v>
      </c>
      <c r="N124" s="51">
        <f>SUM(B124:M124)</f>
        <v>0</v>
      </c>
      <c r="O124" s="9">
        <v>92236.78</v>
      </c>
      <c r="P124" s="19">
        <f>O124-K124</f>
        <v>92236.78</v>
      </c>
    </row>
    <row r="125" spans="1:14" ht="12">
      <c r="A125" s="21" t="s">
        <v>18</v>
      </c>
      <c r="B125" s="8"/>
      <c r="C125" s="8"/>
      <c r="D125" s="8"/>
      <c r="E125" s="8"/>
      <c r="H125" s="22"/>
      <c r="I125" s="22" t="s">
        <v>19</v>
      </c>
      <c r="J125" s="8"/>
      <c r="K125" s="8"/>
      <c r="L125" s="8"/>
      <c r="M125" s="8"/>
      <c r="N125" s="8"/>
    </row>
    <row r="126" spans="1:14" ht="12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35"/>
    </row>
    <row r="129" spans="8:9" ht="12">
      <c r="H129" s="52"/>
      <c r="I129" s="52"/>
    </row>
  </sheetData>
  <sheetProtection/>
  <printOptions horizontalCentered="1"/>
  <pageMargins left="0.1968503937007874" right="0.1968503937007874" top="0.2755905511811024" bottom="0.2755905511811024" header="0.15748031496062992" footer="0.15748031496062992"/>
  <pageSetup horizontalDpi="600" verticalDpi="600" orientation="landscape" paperSize="9" scale="80" r:id="rId3"/>
  <headerFooter alignWithMargins="0">
    <oddHeader>&amp;L&amp;8Franklimm&amp;R&amp;P</oddHeader>
    <oddFooter>&amp;L&amp;7&amp;T&amp;C&amp;7&amp;Z&amp;F&amp;R&amp;7&amp;D</oddFooter>
  </headerFooter>
  <rowBreaks count="1" manualBreakCount="1">
    <brk id="7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2:D5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1.28125" style="2" bestFit="1" customWidth="1"/>
    <col min="4" max="4" width="10.140625" style="1" bestFit="1" customWidth="1"/>
    <col min="5" max="16384" width="9.140625" style="1" customWidth="1"/>
  </cols>
  <sheetData>
    <row r="22" ht="12.75">
      <c r="B22" s="2"/>
    </row>
    <row r="24" spans="2:4" ht="12.75">
      <c r="B24" s="3"/>
      <c r="D24" s="4"/>
    </row>
    <row r="25" spans="2:4" ht="12.75">
      <c r="B25" s="3"/>
      <c r="D25" s="4"/>
    </row>
    <row r="26" spans="2:4" ht="12.75">
      <c r="B26" s="3"/>
      <c r="D26" s="4"/>
    </row>
    <row r="30" ht="12.75">
      <c r="B30" s="5"/>
    </row>
    <row r="39" ht="12.75">
      <c r="B39" s="5"/>
    </row>
    <row r="52" spans="2:3" ht="12.75">
      <c r="B52" s="58"/>
      <c r="C52" s="59"/>
    </row>
    <row r="53" spans="2:3" ht="12.75">
      <c r="B53" s="60"/>
      <c r="C53" s="6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5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franklimm</dc:creator>
  <cp:keywords/>
  <dc:description/>
  <cp:lastModifiedBy>KAIO BRUNO</cp:lastModifiedBy>
  <cp:lastPrinted>2010-08-11T18:14:53Z</cp:lastPrinted>
  <dcterms:created xsi:type="dcterms:W3CDTF">2009-04-08T14:51:08Z</dcterms:created>
  <dcterms:modified xsi:type="dcterms:W3CDTF">2014-08-04T00:24:07Z</dcterms:modified>
  <cp:category/>
  <cp:version/>
  <cp:contentType/>
  <cp:contentStatus/>
</cp:coreProperties>
</file>